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ПВХ покрытие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/>
  <c r="G7"/>
  <c r="G8"/>
  <c r="G10"/>
  <c r="G11"/>
  <c r="G12"/>
  <c r="G13"/>
  <c r="G14"/>
  <c r="G5" l="1"/>
  <c r="E6"/>
  <c r="E7"/>
  <c r="E8"/>
  <c r="E9"/>
  <c r="G9" s="1"/>
  <c r="E10"/>
  <c r="E11"/>
  <c r="E12"/>
  <c r="E13"/>
  <c r="E14"/>
  <c r="E5"/>
  <c r="F6" l="1"/>
  <c r="F7"/>
  <c r="F8"/>
  <c r="F9"/>
  <c r="F10"/>
  <c r="F11"/>
  <c r="F12"/>
  <c r="F13"/>
  <c r="F14"/>
  <c r="F5"/>
  <c r="G15" s="1"/>
  <c r="F15" l="1"/>
  <c r="E15" l="1"/>
</calcChain>
</file>

<file path=xl/sharedStrings.xml><?xml version="1.0" encoding="utf-8"?>
<sst xmlns="http://schemas.openxmlformats.org/spreadsheetml/2006/main" count="8" uniqueCount="8">
  <si>
    <t>Наружный диаметр трубы, мм</t>
  </si>
  <si>
    <t>Толщина изоляции, мм</t>
  </si>
  <si>
    <t>Длина участка, м</t>
  </si>
  <si>
    <r>
      <t>Площадь ПВХ оболочки,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</si>
  <si>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Кол-во заклепок, пачек.</t>
  </si>
  <si>
    <t>Итого</t>
  </si>
  <si>
    <t>Расчет площади ПВХ покрытия, количества заклепок для изоляции труб и круглых воздуховодов (покрытие расчитано с учетом нахлестов 30 мм, заклепки 8 шт/м.п.)</t>
  </si>
  <si>
    <t>Чистая площадь + необходимый %  (введите необходимый 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</si>
</sst>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Fill="1" applyBorder="1" applyProtection="1">
      <protection hidden="1"/>
    </xf>
    <xf numFmtId="2" fontId="0" fillId="0" borderId="5" xfId="0" applyNumberFormat="1" applyBorder="1" applyProtection="1">
      <protection hidden="1"/>
    </xf>
    <xf numFmtId="0" fontId="0" fillId="0" borderId="2" xfId="0" applyBorder="1" applyProtection="1">
      <protection locked="0"/>
    </xf>
    <xf numFmtId="2" fontId="0" fillId="0" borderId="2" xfId="0" applyNumberFormat="1" applyBorder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wrapText="1"/>
      <protection hidden="1"/>
    </xf>
    <xf numFmtId="0" fontId="4" fillId="0" borderId="13" xfId="0" applyFont="1" applyBorder="1" applyProtection="1">
      <protection locked="0"/>
    </xf>
    <xf numFmtId="0" fontId="2" fillId="0" borderId="10" xfId="0" applyFont="1" applyBorder="1" applyAlignment="1" applyProtection="1">
      <alignment horizontal="center" wrapText="1"/>
      <protection hidden="1"/>
    </xf>
    <xf numFmtId="2" fontId="0" fillId="0" borderId="7" xfId="0" applyNumberFormat="1" applyFill="1" applyBorder="1" applyProtection="1"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>
      <selection activeCell="F13" sqref="F13"/>
    </sheetView>
  </sheetViews>
  <sheetFormatPr defaultRowHeight="15"/>
  <cols>
    <col min="2" max="2" width="14.5703125" customWidth="1"/>
    <col min="3" max="3" width="14.140625" customWidth="1"/>
    <col min="4" max="4" width="19" customWidth="1"/>
    <col min="5" max="5" width="17.28515625" customWidth="1"/>
    <col min="7" max="7" width="30.85546875" customWidth="1"/>
  </cols>
  <sheetData>
    <row r="2" spans="2:7" ht="15.75" thickBot="1"/>
    <row r="3" spans="2:7" ht="48" customHeight="1" thickBot="1">
      <c r="B3" s="17" t="s">
        <v>6</v>
      </c>
      <c r="C3" s="18"/>
      <c r="D3" s="18"/>
      <c r="E3" s="18"/>
      <c r="F3" s="19"/>
      <c r="G3" s="15" t="s">
        <v>7</v>
      </c>
    </row>
    <row r="4" spans="2:7" ht="45.75" thickBot="1">
      <c r="B4" s="10" t="s">
        <v>0</v>
      </c>
      <c r="C4" s="11" t="s">
        <v>1</v>
      </c>
      <c r="D4" s="12" t="s">
        <v>2</v>
      </c>
      <c r="E4" s="11" t="s">
        <v>3</v>
      </c>
      <c r="F4" s="13" t="s">
        <v>4</v>
      </c>
      <c r="G4" s="14">
        <v>18</v>
      </c>
    </row>
    <row r="5" spans="2:7">
      <c r="B5" s="8">
        <v>150</v>
      </c>
      <c r="C5" s="8">
        <v>19</v>
      </c>
      <c r="D5" s="8">
        <v>10</v>
      </c>
      <c r="E5" s="9">
        <f>((B5+2*C5)*3.14+30)/1000*D5*1.03</f>
        <v>6.3892960000000008</v>
      </c>
      <c r="F5" s="4">
        <f>D5*8/1000</f>
        <v>0.08</v>
      </c>
      <c r="G5" s="9">
        <f>E5*(1+$G$4/100)</f>
        <v>7.5393692800000007</v>
      </c>
    </row>
    <row r="6" spans="2:7">
      <c r="B6" s="3">
        <v>150</v>
      </c>
      <c r="C6" s="3">
        <v>19</v>
      </c>
      <c r="D6" s="3">
        <v>10</v>
      </c>
      <c r="E6" s="2">
        <f t="shared" ref="E6:E14" si="0">((B6+2*C6)*3.14+30)/1000*D6*1.03</f>
        <v>6.3892960000000008</v>
      </c>
      <c r="F6" s="1">
        <f t="shared" ref="F6:F14" si="1">D6*8/1000</f>
        <v>0.08</v>
      </c>
      <c r="G6" s="9">
        <f t="shared" ref="G6:G14" si="2">E6*(1+$G$4/100)</f>
        <v>7.5393692800000007</v>
      </c>
    </row>
    <row r="7" spans="2:7">
      <c r="B7" s="3">
        <v>4574</v>
      </c>
      <c r="C7" s="3">
        <v>59</v>
      </c>
      <c r="D7" s="3">
        <v>16</v>
      </c>
      <c r="E7" s="2">
        <f t="shared" si="0"/>
        <v>243.29226240000003</v>
      </c>
      <c r="F7" s="1">
        <f t="shared" si="1"/>
        <v>0.128</v>
      </c>
      <c r="G7" s="9">
        <f t="shared" si="2"/>
        <v>287.08486963199999</v>
      </c>
    </row>
    <row r="8" spans="2:7">
      <c r="B8" s="3"/>
      <c r="C8" s="3"/>
      <c r="D8" s="3"/>
      <c r="E8" s="2">
        <f t="shared" si="0"/>
        <v>0</v>
      </c>
      <c r="F8" s="1">
        <f t="shared" si="1"/>
        <v>0</v>
      </c>
      <c r="G8" s="9">
        <f t="shared" si="2"/>
        <v>0</v>
      </c>
    </row>
    <row r="9" spans="2:7">
      <c r="B9" s="3"/>
      <c r="C9" s="3"/>
      <c r="D9" s="3"/>
      <c r="E9" s="2">
        <f t="shared" si="0"/>
        <v>0</v>
      </c>
      <c r="F9" s="1">
        <f t="shared" si="1"/>
        <v>0</v>
      </c>
      <c r="G9" s="9">
        <f t="shared" si="2"/>
        <v>0</v>
      </c>
    </row>
    <row r="10" spans="2:7">
      <c r="B10" s="3"/>
      <c r="C10" s="3"/>
      <c r="D10" s="3"/>
      <c r="E10" s="2">
        <f t="shared" si="0"/>
        <v>0</v>
      </c>
      <c r="F10" s="1">
        <f t="shared" si="1"/>
        <v>0</v>
      </c>
      <c r="G10" s="9">
        <f t="shared" si="2"/>
        <v>0</v>
      </c>
    </row>
    <row r="11" spans="2:7">
      <c r="B11" s="3"/>
      <c r="C11" s="3"/>
      <c r="D11" s="3"/>
      <c r="E11" s="2">
        <f t="shared" si="0"/>
        <v>0</v>
      </c>
      <c r="F11" s="1">
        <f t="shared" si="1"/>
        <v>0</v>
      </c>
      <c r="G11" s="9">
        <f t="shared" si="2"/>
        <v>0</v>
      </c>
    </row>
    <row r="12" spans="2:7">
      <c r="B12" s="3"/>
      <c r="C12" s="3"/>
      <c r="D12" s="3"/>
      <c r="E12" s="2">
        <f t="shared" si="0"/>
        <v>0</v>
      </c>
      <c r="F12" s="1">
        <f t="shared" si="1"/>
        <v>0</v>
      </c>
      <c r="G12" s="9">
        <f t="shared" si="2"/>
        <v>0</v>
      </c>
    </row>
    <row r="13" spans="2:7">
      <c r="B13" s="3"/>
      <c r="C13" s="3"/>
      <c r="D13" s="3"/>
      <c r="E13" s="2">
        <f t="shared" si="0"/>
        <v>0</v>
      </c>
      <c r="F13" s="1">
        <f t="shared" si="1"/>
        <v>0</v>
      </c>
      <c r="G13" s="9">
        <f t="shared" si="2"/>
        <v>0</v>
      </c>
    </row>
    <row r="14" spans="2:7" ht="15.75" thickBot="1">
      <c r="B14" s="3"/>
      <c r="C14" s="3"/>
      <c r="D14" s="3"/>
      <c r="E14" s="2">
        <f t="shared" si="0"/>
        <v>0</v>
      </c>
      <c r="F14" s="5">
        <f t="shared" si="1"/>
        <v>0</v>
      </c>
      <c r="G14" s="9">
        <f t="shared" si="2"/>
        <v>0</v>
      </c>
    </row>
    <row r="15" spans="2:7" ht="15.75" thickBot="1">
      <c r="B15" s="20" t="s">
        <v>5</v>
      </c>
      <c r="C15" s="21"/>
      <c r="D15" s="22"/>
      <c r="E15" s="16">
        <f>SUM(E5:E14)</f>
        <v>256.07085440000003</v>
      </c>
      <c r="F15" s="6">
        <f>SUM(F5:F14)</f>
        <v>0.28800000000000003</v>
      </c>
      <c r="G15" s="7">
        <f>SUM(G5:G14)</f>
        <v>302.16360819199997</v>
      </c>
    </row>
  </sheetData>
  <sheetProtection algorithmName="SHA-512" hashValue="uGkqAcA/uejbJIvHzR6MTC0F/SFm6rPwXeYUIF23tX5wwt8CIt+NH7vHULpVooMCyYydE6eQf/Nd2v2Xzd+Pww==" saltValue="wA11Fdpbmq+TWB1F1rlQ2A==" spinCount="100000" sheet="1" objects="1" scenarios="1"/>
  <mergeCells count="2">
    <mergeCell ref="B3:F3"/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ПВХ покрытие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2018-05-11T16:06:21Z</dcterms:modified>
</cp:coreProperties>
</file>